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5060198-F47D-40E3-99AE-ED6A2F0C26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.1 A" sheetId="1" r:id="rId1"/>
  </sheets>
  <definedNames>
    <definedName name="_xlnm._FilterDatabase" localSheetId="0" hidden="1">'2.1 A'!$B$4:$I$35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D51" i="1" l="1"/>
  <c r="G39" i="1" l="1"/>
  <c r="I35" i="1" l="1"/>
  <c r="D52" i="1" s="1"/>
  <c r="D53" i="1" s="1"/>
  <c r="G47" i="1"/>
  <c r="F47" i="1"/>
  <c r="G43" i="1"/>
  <c r="H43" i="1" s="1"/>
  <c r="H47" i="1" l="1"/>
  <c r="F39" i="1"/>
  <c r="H39" i="1" l="1"/>
</calcChain>
</file>

<file path=xl/sharedStrings.xml><?xml version="1.0" encoding="utf-8"?>
<sst xmlns="http://schemas.openxmlformats.org/spreadsheetml/2006/main" count="134" uniqueCount="37">
  <si>
    <t xml:space="preserve">Cod Apel </t>
  </si>
  <si>
    <t xml:space="preserve">Nr. Inregistrare </t>
  </si>
  <si>
    <t xml:space="preserve">Cod SMIS </t>
  </si>
  <si>
    <t>Data depunere</t>
  </si>
  <si>
    <t>Ora depunere</t>
  </si>
  <si>
    <t>Acțiunea</t>
  </si>
  <si>
    <t xml:space="preserve">Județul </t>
  </si>
  <si>
    <t xml:space="preserve">Euro </t>
  </si>
  <si>
    <t>Finantare nerambursabila totala</t>
  </si>
  <si>
    <t>Finantare nerambursabila (ron)</t>
  </si>
  <si>
    <t>Valoare alocare judet (ron)</t>
  </si>
  <si>
    <t>%</t>
  </si>
  <si>
    <t xml:space="preserve">TOTAL </t>
  </si>
  <si>
    <t xml:space="preserve">curs noiembrie 2023 </t>
  </si>
  <si>
    <t xml:space="preserve">Galati </t>
  </si>
  <si>
    <t>alocare per judet (FEDR+BS) Galati</t>
  </si>
  <si>
    <t>2.1 A</t>
  </si>
  <si>
    <t xml:space="preserve">Braila </t>
  </si>
  <si>
    <t>PRSE/50/PRSE_P2/OP2/RSO2.1/PRSE_A8</t>
  </si>
  <si>
    <t>alocare per judet (FEDR+BS) Braila</t>
  </si>
  <si>
    <t xml:space="preserve">	09:33:41</t>
  </si>
  <si>
    <t xml:space="preserve">alocare per judet (FEDR+BS) Buzau </t>
  </si>
  <si>
    <t xml:space="preserve"> 21:24:16</t>
  </si>
  <si>
    <t xml:space="preserve">21:50:27
	</t>
  </si>
  <si>
    <t>euro</t>
  </si>
  <si>
    <t>alocare apel (FEDR + BS) lei</t>
  </si>
  <si>
    <t>lei</t>
  </si>
  <si>
    <t>finantare nerambursabila solicitata totala lei</t>
  </si>
  <si>
    <t>% acoperire alocare apel de proiecte</t>
  </si>
  <si>
    <t>Braila</t>
  </si>
  <si>
    <t>Buzau</t>
  </si>
  <si>
    <t>alocare apel (FEDR + BS) euro</t>
  </si>
  <si>
    <t>nr. cereri de finantare depuse  la nivelul Judetului Galati  -  26</t>
  </si>
  <si>
    <t>nr. cereri de finantare depuse  la nivelul Judetului Braila  -  3</t>
  </si>
  <si>
    <t>nr. cereri de finantare depuse  la nivelul Judetului Buzau  -  1</t>
  </si>
  <si>
    <t>nr. crt</t>
  </si>
  <si>
    <t>Situație cereri de finanțare depuse, Acțiunea2.1 A Cladiri Rezidentiale la 15.08.2024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</si>
</sst>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1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1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21" fontId="0" fillId="0" borderId="1" xfId="0" applyNumberForma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4" fontId="14" fillId="0" borderId="1" xfId="0" applyNumberFormat="1" applyFont="1" applyBorder="1" applyAlignment="1">
      <alignment horizontal="left" vertical="top" wrapText="1"/>
    </xf>
    <xf numFmtId="14" fontId="0" fillId="0" borderId="1" xfId="0" applyNumberFormat="1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="120" zoomScaleNormal="120" workbookViewId="0">
      <pane ySplit="4" topLeftCell="A35" activePane="bottomLeft" state="frozen"/>
      <selection pane="bottomLeft" activeCell="A47" sqref="A47:XFD47"/>
    </sheetView>
  </sheetViews>
  <sheetFormatPr defaultRowHeight="14.4" x14ac:dyDescent="0.3"/>
  <cols>
    <col min="2" max="2" width="12.5546875" style="1" customWidth="1"/>
    <col min="3" max="3" width="41.44140625" style="1" customWidth="1"/>
    <col min="4" max="4" width="18.109375" style="1" customWidth="1"/>
    <col min="5" max="5" width="14.33203125" style="1" customWidth="1"/>
    <col min="6" max="6" width="16.33203125" style="40" customWidth="1"/>
    <col min="7" max="7" width="17.88671875" style="1" customWidth="1"/>
    <col min="8" max="8" width="21.109375" style="1" customWidth="1"/>
    <col min="9" max="10" width="27.5546875" style="1" customWidth="1"/>
    <col min="11" max="11" width="28.44140625" style="1" hidden="1" customWidth="1"/>
  </cols>
  <sheetData>
    <row r="1" spans="1:11" ht="22.5" customHeight="1" x14ac:dyDescent="0.3">
      <c r="C1" s="50" t="s">
        <v>36</v>
      </c>
      <c r="D1" s="50"/>
      <c r="E1" s="50"/>
      <c r="F1" s="50"/>
      <c r="G1" s="50"/>
    </row>
    <row r="2" spans="1:11" ht="21" customHeight="1" x14ac:dyDescent="0.3">
      <c r="C2" s="51" t="s">
        <v>18</v>
      </c>
      <c r="D2" s="51"/>
      <c r="E2" s="51"/>
      <c r="F2" s="3"/>
      <c r="G2" s="9"/>
    </row>
    <row r="3" spans="1:11" ht="28.95" customHeight="1" x14ac:dyDescent="0.3">
      <c r="C3" s="8"/>
      <c r="D3" s="8"/>
      <c r="E3" s="8"/>
    </row>
    <row r="4" spans="1:11" s="6" customFormat="1" ht="30" customHeight="1" x14ac:dyDescent="0.3">
      <c r="A4" s="55" t="s">
        <v>35</v>
      </c>
      <c r="B4" s="56" t="s">
        <v>5</v>
      </c>
      <c r="C4" s="56" t="s">
        <v>0</v>
      </c>
      <c r="D4" s="56" t="s">
        <v>1</v>
      </c>
      <c r="E4" s="57" t="s">
        <v>3</v>
      </c>
      <c r="F4" s="56" t="s">
        <v>4</v>
      </c>
      <c r="G4" s="56" t="s">
        <v>2</v>
      </c>
      <c r="H4" s="56" t="s">
        <v>6</v>
      </c>
      <c r="I4" s="56" t="s">
        <v>9</v>
      </c>
      <c r="J4" s="5"/>
      <c r="K4" s="5"/>
    </row>
    <row r="5" spans="1:11" s="4" customFormat="1" ht="24.9" customHeight="1" x14ac:dyDescent="0.3">
      <c r="A5" s="26">
        <v>1</v>
      </c>
      <c r="B5" s="13" t="s">
        <v>16</v>
      </c>
      <c r="C5" s="2" t="s">
        <v>18</v>
      </c>
      <c r="D5" s="2">
        <v>18999</v>
      </c>
      <c r="E5" s="47">
        <v>45348</v>
      </c>
      <c r="F5" s="7">
        <v>0.79327546296296303</v>
      </c>
      <c r="G5" s="2">
        <v>318903</v>
      </c>
      <c r="H5" s="20" t="s">
        <v>14</v>
      </c>
      <c r="I5" s="15">
        <v>9661346.9600000009</v>
      </c>
      <c r="J5" s="19"/>
      <c r="K5" s="9"/>
    </row>
    <row r="6" spans="1:11" s="4" customFormat="1" ht="24.75" customHeight="1" x14ac:dyDescent="0.3">
      <c r="A6" s="26">
        <v>2</v>
      </c>
      <c r="B6" s="13" t="s">
        <v>16</v>
      </c>
      <c r="C6" s="2" t="s">
        <v>18</v>
      </c>
      <c r="D6" s="2">
        <v>19030</v>
      </c>
      <c r="E6" s="47">
        <v>45349</v>
      </c>
      <c r="F6" s="7">
        <v>0.3888888888888889</v>
      </c>
      <c r="G6" s="2">
        <v>318507</v>
      </c>
      <c r="H6" s="20" t="s">
        <v>17</v>
      </c>
      <c r="I6" s="15">
        <v>3783090.21</v>
      </c>
      <c r="J6" s="19"/>
      <c r="K6" s="9"/>
    </row>
    <row r="7" spans="1:11" s="4" customFormat="1" ht="24.75" customHeight="1" x14ac:dyDescent="0.3">
      <c r="A7" s="26">
        <v>3</v>
      </c>
      <c r="B7" s="13" t="s">
        <v>16</v>
      </c>
      <c r="C7" s="2" t="s">
        <v>18</v>
      </c>
      <c r="D7" s="2">
        <v>19238</v>
      </c>
      <c r="E7" s="47">
        <v>45349</v>
      </c>
      <c r="F7" s="7">
        <v>0.71486111111111106</v>
      </c>
      <c r="G7" s="2">
        <v>318761</v>
      </c>
      <c r="H7" s="20" t="s">
        <v>14</v>
      </c>
      <c r="I7" s="15">
        <v>5290231.28</v>
      </c>
      <c r="J7" s="19"/>
      <c r="K7" s="9"/>
    </row>
    <row r="8" spans="1:11" s="4" customFormat="1" ht="24.75" customHeight="1" x14ac:dyDescent="0.3">
      <c r="A8" s="26">
        <v>4</v>
      </c>
      <c r="B8" s="13" t="s">
        <v>16</v>
      </c>
      <c r="C8" s="2" t="s">
        <v>18</v>
      </c>
      <c r="D8" s="2">
        <v>19261</v>
      </c>
      <c r="E8" s="47">
        <v>45349</v>
      </c>
      <c r="F8" s="7">
        <v>0.7550810185185185</v>
      </c>
      <c r="G8" s="2">
        <v>319086</v>
      </c>
      <c r="H8" s="20" t="s">
        <v>14</v>
      </c>
      <c r="I8" s="15">
        <v>3067765.64</v>
      </c>
      <c r="J8" s="19"/>
      <c r="K8" s="9"/>
    </row>
    <row r="9" spans="1:11" s="4" customFormat="1" ht="24.75" customHeight="1" x14ac:dyDescent="0.3">
      <c r="A9" s="26">
        <v>5</v>
      </c>
      <c r="B9" s="13" t="s">
        <v>16</v>
      </c>
      <c r="C9" s="2" t="s">
        <v>18</v>
      </c>
      <c r="D9" s="2">
        <v>19266</v>
      </c>
      <c r="E9" s="47">
        <v>45349</v>
      </c>
      <c r="F9" s="7">
        <v>0.76340277777777776</v>
      </c>
      <c r="G9" s="2">
        <v>318786</v>
      </c>
      <c r="H9" s="20" t="s">
        <v>14</v>
      </c>
      <c r="I9" s="15">
        <v>5171118.95</v>
      </c>
      <c r="J9" s="19"/>
      <c r="K9" s="9"/>
    </row>
    <row r="10" spans="1:11" s="4" customFormat="1" ht="24.75" customHeight="1" x14ac:dyDescent="0.3">
      <c r="A10" s="26">
        <v>6</v>
      </c>
      <c r="B10" s="13" t="s">
        <v>16</v>
      </c>
      <c r="C10" s="2" t="s">
        <v>18</v>
      </c>
      <c r="D10" s="2">
        <v>19309</v>
      </c>
      <c r="E10" s="47">
        <v>45350</v>
      </c>
      <c r="F10" s="7">
        <v>0.38905092592592588</v>
      </c>
      <c r="G10" s="2">
        <v>318861</v>
      </c>
      <c r="H10" s="20" t="s">
        <v>14</v>
      </c>
      <c r="I10" s="15">
        <v>10349094.75</v>
      </c>
      <c r="J10" s="19"/>
      <c r="K10" s="9"/>
    </row>
    <row r="11" spans="1:11" s="4" customFormat="1" ht="24.75" customHeight="1" x14ac:dyDescent="0.3">
      <c r="A11" s="26">
        <v>7</v>
      </c>
      <c r="B11" s="13" t="s">
        <v>16</v>
      </c>
      <c r="C11" s="2" t="s">
        <v>18</v>
      </c>
      <c r="D11" s="2">
        <v>19316</v>
      </c>
      <c r="E11" s="47">
        <v>45350</v>
      </c>
      <c r="F11" s="7" t="s">
        <v>20</v>
      </c>
      <c r="G11" s="2">
        <v>318139</v>
      </c>
      <c r="H11" s="20" t="s">
        <v>14</v>
      </c>
      <c r="I11" s="15">
        <v>7165231.6399999997</v>
      </c>
      <c r="J11" s="19"/>
      <c r="K11" s="9"/>
    </row>
    <row r="12" spans="1:11" s="4" customFormat="1" ht="24.75" customHeight="1" x14ac:dyDescent="0.3">
      <c r="A12" s="26">
        <v>8</v>
      </c>
      <c r="B12" s="13" t="s">
        <v>16</v>
      </c>
      <c r="C12" s="2" t="s">
        <v>18</v>
      </c>
      <c r="D12" s="2">
        <v>19329</v>
      </c>
      <c r="E12" s="47">
        <v>45350</v>
      </c>
      <c r="F12" s="7">
        <v>0.42906249999999996</v>
      </c>
      <c r="G12" s="2">
        <v>318783</v>
      </c>
      <c r="H12" s="20" t="s">
        <v>14</v>
      </c>
      <c r="I12" s="15">
        <v>5326476.1900000004</v>
      </c>
      <c r="J12" s="19"/>
      <c r="K12" s="9"/>
    </row>
    <row r="13" spans="1:11" s="4" customFormat="1" ht="24.75" customHeight="1" x14ac:dyDescent="0.3">
      <c r="A13" s="26">
        <v>9</v>
      </c>
      <c r="B13" s="13" t="s">
        <v>16</v>
      </c>
      <c r="C13" s="2" t="s">
        <v>18</v>
      </c>
      <c r="D13" s="2">
        <v>19430</v>
      </c>
      <c r="E13" s="47">
        <v>45350</v>
      </c>
      <c r="F13" s="7">
        <v>0.53145833333333337</v>
      </c>
      <c r="G13" s="2">
        <v>318879</v>
      </c>
      <c r="H13" s="20" t="s">
        <v>14</v>
      </c>
      <c r="I13" s="15">
        <v>5264289.41</v>
      </c>
      <c r="J13" s="19"/>
      <c r="K13" s="9"/>
    </row>
    <row r="14" spans="1:11" s="4" customFormat="1" ht="24.75" customHeight="1" x14ac:dyDescent="0.3">
      <c r="A14" s="26">
        <v>10</v>
      </c>
      <c r="B14" s="13" t="s">
        <v>16</v>
      </c>
      <c r="C14" s="2" t="s">
        <v>18</v>
      </c>
      <c r="D14" s="4">
        <v>19398</v>
      </c>
      <c r="E14" s="47">
        <v>45350</v>
      </c>
      <c r="F14" s="7">
        <v>0.58831018518518519</v>
      </c>
      <c r="G14" s="2">
        <v>318770</v>
      </c>
      <c r="H14" s="20" t="s">
        <v>14</v>
      </c>
      <c r="I14" s="15">
        <v>5359319.97</v>
      </c>
      <c r="J14" s="19"/>
      <c r="K14" s="9"/>
    </row>
    <row r="15" spans="1:11" s="4" customFormat="1" ht="24.75" customHeight="1" x14ac:dyDescent="0.3">
      <c r="A15" s="26">
        <v>11</v>
      </c>
      <c r="B15" s="13" t="s">
        <v>16</v>
      </c>
      <c r="C15" s="2" t="s">
        <v>18</v>
      </c>
      <c r="D15" s="2">
        <v>19478</v>
      </c>
      <c r="E15" s="47">
        <v>45350</v>
      </c>
      <c r="F15" s="7">
        <v>0.64850694444444446</v>
      </c>
      <c r="G15" s="2">
        <v>318851</v>
      </c>
      <c r="H15" s="20" t="s">
        <v>14</v>
      </c>
      <c r="I15" s="15">
        <v>5309985.6100000003</v>
      </c>
      <c r="J15" s="19"/>
      <c r="K15" s="9"/>
    </row>
    <row r="16" spans="1:11" s="4" customFormat="1" ht="24.75" customHeight="1" x14ac:dyDescent="0.3">
      <c r="A16" s="26">
        <v>12</v>
      </c>
      <c r="B16" s="13" t="s">
        <v>16</v>
      </c>
      <c r="C16" s="2" t="s">
        <v>18</v>
      </c>
      <c r="D16" s="2">
        <v>191510</v>
      </c>
      <c r="E16" s="47">
        <v>45350</v>
      </c>
      <c r="F16" s="7">
        <v>0.65202546296296293</v>
      </c>
      <c r="G16" s="2">
        <v>318834</v>
      </c>
      <c r="H16" s="20" t="s">
        <v>14</v>
      </c>
      <c r="I16" s="15">
        <v>5015564.6399999997</v>
      </c>
      <c r="J16" s="19"/>
      <c r="K16" s="9"/>
    </row>
    <row r="17" spans="1:11" s="4" customFormat="1" ht="24.75" customHeight="1" x14ac:dyDescent="0.3">
      <c r="A17" s="26">
        <v>13</v>
      </c>
      <c r="B17" s="13" t="s">
        <v>16</v>
      </c>
      <c r="C17" s="2" t="s">
        <v>18</v>
      </c>
      <c r="D17" s="2">
        <v>19510</v>
      </c>
      <c r="E17" s="47">
        <v>45350</v>
      </c>
      <c r="F17" s="7">
        <v>0.68800925925925915</v>
      </c>
      <c r="G17" s="2">
        <v>320300</v>
      </c>
      <c r="H17" s="30" t="s">
        <v>29</v>
      </c>
      <c r="I17" s="15">
        <v>24322620</v>
      </c>
      <c r="J17" s="19"/>
      <c r="K17" s="9"/>
    </row>
    <row r="18" spans="1:11" s="4" customFormat="1" ht="24.75" customHeight="1" x14ac:dyDescent="0.3">
      <c r="A18" s="26">
        <v>14</v>
      </c>
      <c r="B18" s="13" t="s">
        <v>16</v>
      </c>
      <c r="C18" s="2" t="s">
        <v>18</v>
      </c>
      <c r="D18" s="2">
        <v>19515</v>
      </c>
      <c r="E18" s="47">
        <v>45350</v>
      </c>
      <c r="F18" s="7">
        <v>0.69193287037037043</v>
      </c>
      <c r="G18" s="2">
        <v>319888</v>
      </c>
      <c r="H18" s="30" t="s">
        <v>30</v>
      </c>
      <c r="I18" s="15">
        <v>9349854.9800000004</v>
      </c>
      <c r="J18" s="19"/>
      <c r="K18" s="9"/>
    </row>
    <row r="19" spans="1:11" s="4" customFormat="1" ht="24.75" customHeight="1" x14ac:dyDescent="0.3">
      <c r="A19" s="26">
        <v>15</v>
      </c>
      <c r="B19" s="13" t="s">
        <v>16</v>
      </c>
      <c r="C19" s="2" t="s">
        <v>18</v>
      </c>
      <c r="D19" s="2">
        <v>19529</v>
      </c>
      <c r="E19" s="47">
        <v>45350</v>
      </c>
      <c r="F19" s="7">
        <v>0.70956018518518515</v>
      </c>
      <c r="G19" s="2">
        <v>320464</v>
      </c>
      <c r="H19" s="30" t="s">
        <v>29</v>
      </c>
      <c r="I19" s="15">
        <v>19069133.050000001</v>
      </c>
      <c r="J19" s="19"/>
      <c r="K19" s="9"/>
    </row>
    <row r="20" spans="1:11" s="4" customFormat="1" ht="24.75" customHeight="1" x14ac:dyDescent="0.3">
      <c r="A20" s="26">
        <v>16</v>
      </c>
      <c r="B20" s="13" t="s">
        <v>16</v>
      </c>
      <c r="C20" s="2" t="s">
        <v>18</v>
      </c>
      <c r="D20" s="2">
        <v>19568</v>
      </c>
      <c r="E20" s="49">
        <v>45350</v>
      </c>
      <c r="F20" s="7">
        <v>0.79059027777777768</v>
      </c>
      <c r="G20" s="2">
        <v>318924</v>
      </c>
      <c r="H20" s="20" t="s">
        <v>14</v>
      </c>
      <c r="I20" s="15">
        <v>4944968.74</v>
      </c>
      <c r="J20" s="19"/>
      <c r="K20" s="9"/>
    </row>
    <row r="21" spans="1:11" s="4" customFormat="1" ht="24.75" customHeight="1" x14ac:dyDescent="0.3">
      <c r="A21" s="26">
        <v>17</v>
      </c>
      <c r="B21" s="13" t="s">
        <v>16</v>
      </c>
      <c r="C21" s="2" t="s">
        <v>18</v>
      </c>
      <c r="D21" s="2">
        <v>19573</v>
      </c>
      <c r="E21" s="47">
        <v>45350</v>
      </c>
      <c r="F21" s="7">
        <v>0.80531249999999999</v>
      </c>
      <c r="G21" s="2">
        <v>318565</v>
      </c>
      <c r="H21" s="20" t="s">
        <v>14</v>
      </c>
      <c r="I21" s="15">
        <v>6535123.0899999999</v>
      </c>
      <c r="J21" s="19"/>
      <c r="K21" s="9"/>
    </row>
    <row r="22" spans="1:11" s="4" customFormat="1" ht="24.75" customHeight="1" x14ac:dyDescent="0.3">
      <c r="A22" s="26">
        <v>18</v>
      </c>
      <c r="B22" s="13" t="s">
        <v>16</v>
      </c>
      <c r="C22" s="2" t="s">
        <v>18</v>
      </c>
      <c r="D22" s="2">
        <v>19585</v>
      </c>
      <c r="E22" s="47">
        <v>45350</v>
      </c>
      <c r="F22" s="7">
        <v>0.8397337962962963</v>
      </c>
      <c r="G22" s="2">
        <v>318986</v>
      </c>
      <c r="H22" s="20" t="s">
        <v>14</v>
      </c>
      <c r="I22" s="15">
        <v>4018761.23</v>
      </c>
      <c r="J22" s="19"/>
      <c r="K22" s="9"/>
    </row>
    <row r="23" spans="1:11" s="4" customFormat="1" ht="24.75" customHeight="1" x14ac:dyDescent="0.3">
      <c r="A23" s="26">
        <v>19</v>
      </c>
      <c r="B23" s="13" t="s">
        <v>16</v>
      </c>
      <c r="C23" s="2" t="s">
        <v>18</v>
      </c>
      <c r="D23" s="2">
        <v>19586</v>
      </c>
      <c r="E23" s="47">
        <v>45350</v>
      </c>
      <c r="F23" s="7">
        <v>0.84190972222222227</v>
      </c>
      <c r="G23" s="2">
        <v>319005</v>
      </c>
      <c r="H23" s="20" t="s">
        <v>14</v>
      </c>
      <c r="I23" s="15">
        <v>14418362.18</v>
      </c>
      <c r="J23" s="19"/>
      <c r="K23" s="9"/>
    </row>
    <row r="24" spans="1:11" s="4" customFormat="1" ht="24.75" customHeight="1" x14ac:dyDescent="0.3">
      <c r="A24" s="26">
        <v>20</v>
      </c>
      <c r="B24" s="22" t="s">
        <v>16</v>
      </c>
      <c r="C24" s="23" t="s">
        <v>18</v>
      </c>
      <c r="D24" s="23">
        <v>19587</v>
      </c>
      <c r="E24" s="48">
        <v>45350</v>
      </c>
      <c r="F24" s="39">
        <v>0.84291666666666665</v>
      </c>
      <c r="G24" s="23">
        <v>318963</v>
      </c>
      <c r="H24" s="24" t="s">
        <v>14</v>
      </c>
      <c r="I24" s="25">
        <v>5739499.29</v>
      </c>
      <c r="J24" s="19"/>
      <c r="K24" s="9"/>
    </row>
    <row r="25" spans="1:11" s="4" customFormat="1" ht="24.75" customHeight="1" x14ac:dyDescent="0.3">
      <c r="A25" s="26">
        <v>21</v>
      </c>
      <c r="B25" s="13" t="s">
        <v>16</v>
      </c>
      <c r="C25" s="2" t="s">
        <v>18</v>
      </c>
      <c r="D25" s="2">
        <v>19588</v>
      </c>
      <c r="E25" s="47">
        <v>45350</v>
      </c>
      <c r="F25" s="7">
        <v>0.88265046296296301</v>
      </c>
      <c r="G25" s="2">
        <v>318857</v>
      </c>
      <c r="H25" s="20" t="s">
        <v>14</v>
      </c>
      <c r="I25" s="15">
        <v>5165631.88</v>
      </c>
      <c r="J25" s="19"/>
      <c r="K25" s="9"/>
    </row>
    <row r="26" spans="1:11" s="4" customFormat="1" ht="24.75" customHeight="1" x14ac:dyDescent="0.3">
      <c r="A26" s="26">
        <v>22</v>
      </c>
      <c r="B26" s="13" t="s">
        <v>16</v>
      </c>
      <c r="C26" s="2" t="s">
        <v>18</v>
      </c>
      <c r="D26" s="2">
        <v>19602</v>
      </c>
      <c r="E26" s="47">
        <v>45350</v>
      </c>
      <c r="F26" s="7">
        <v>0.88265046296296301</v>
      </c>
      <c r="G26" s="2">
        <v>319069</v>
      </c>
      <c r="H26" s="20" t="s">
        <v>14</v>
      </c>
      <c r="I26" s="15">
        <v>8620781.6300000008</v>
      </c>
      <c r="J26" s="19"/>
      <c r="K26" s="9"/>
    </row>
    <row r="27" spans="1:11" s="4" customFormat="1" ht="24.75" customHeight="1" x14ac:dyDescent="0.3">
      <c r="A27" s="26">
        <v>23</v>
      </c>
      <c r="B27" s="13" t="s">
        <v>16</v>
      </c>
      <c r="C27" s="2" t="s">
        <v>18</v>
      </c>
      <c r="D27" s="2">
        <v>19604</v>
      </c>
      <c r="E27" s="47">
        <v>45350</v>
      </c>
      <c r="F27" s="7" t="s">
        <v>22</v>
      </c>
      <c r="G27" s="2">
        <v>318465</v>
      </c>
      <c r="H27" s="20" t="s">
        <v>14</v>
      </c>
      <c r="I27" s="15">
        <v>14183799.4</v>
      </c>
      <c r="J27" s="19"/>
      <c r="K27" s="9"/>
    </row>
    <row r="28" spans="1:11" s="4" customFormat="1" ht="24.75" customHeight="1" x14ac:dyDescent="0.3">
      <c r="A28" s="26">
        <v>24</v>
      </c>
      <c r="B28" s="13" t="s">
        <v>16</v>
      </c>
      <c r="C28" s="2" t="s">
        <v>18</v>
      </c>
      <c r="D28" s="2">
        <v>19605</v>
      </c>
      <c r="E28" s="47">
        <v>45350</v>
      </c>
      <c r="F28" s="7">
        <v>0.89187500000000008</v>
      </c>
      <c r="G28" s="2">
        <v>320361</v>
      </c>
      <c r="H28" s="20" t="s">
        <v>14</v>
      </c>
      <c r="I28" s="15">
        <v>13468120.6</v>
      </c>
      <c r="J28" s="19"/>
      <c r="K28" s="9"/>
    </row>
    <row r="29" spans="1:11" s="4" customFormat="1" ht="24.75" customHeight="1" x14ac:dyDescent="0.3">
      <c r="A29" s="26">
        <v>25</v>
      </c>
      <c r="B29" s="13" t="s">
        <v>16</v>
      </c>
      <c r="C29" s="2" t="s">
        <v>18</v>
      </c>
      <c r="D29" s="2">
        <v>19606</v>
      </c>
      <c r="E29" s="47">
        <v>45350</v>
      </c>
      <c r="F29" s="7">
        <v>0.89751157407407411</v>
      </c>
      <c r="G29" s="2">
        <v>320425</v>
      </c>
      <c r="H29" s="20" t="s">
        <v>14</v>
      </c>
      <c r="I29" s="15">
        <v>15471752.15</v>
      </c>
      <c r="J29" s="19"/>
      <c r="K29" s="9"/>
    </row>
    <row r="30" spans="1:11" s="4" customFormat="1" ht="24.75" customHeight="1" x14ac:dyDescent="0.3">
      <c r="A30" s="26">
        <v>26</v>
      </c>
      <c r="B30" s="13" t="s">
        <v>16</v>
      </c>
      <c r="C30" s="2" t="s">
        <v>18</v>
      </c>
      <c r="D30" s="2">
        <v>19607</v>
      </c>
      <c r="E30" s="47">
        <v>45350</v>
      </c>
      <c r="F30" s="7">
        <v>0.89770833333333344</v>
      </c>
      <c r="G30" s="2">
        <v>320455</v>
      </c>
      <c r="H30" s="20" t="s">
        <v>14</v>
      </c>
      <c r="I30" s="15">
        <v>21335256.280000001</v>
      </c>
      <c r="J30" s="19"/>
      <c r="K30" s="9"/>
    </row>
    <row r="31" spans="1:11" s="4" customFormat="1" ht="24.75" customHeight="1" x14ac:dyDescent="0.3">
      <c r="A31" s="26">
        <v>27</v>
      </c>
      <c r="B31" s="13" t="s">
        <v>16</v>
      </c>
      <c r="C31" s="2" t="s">
        <v>18</v>
      </c>
      <c r="D31" s="2">
        <v>19608</v>
      </c>
      <c r="E31" s="47">
        <v>45350</v>
      </c>
      <c r="F31" s="7">
        <v>0.89807870370370368</v>
      </c>
      <c r="G31" s="2">
        <v>320435</v>
      </c>
      <c r="H31" s="20" t="s">
        <v>14</v>
      </c>
      <c r="I31" s="15">
        <v>16848687.899999999</v>
      </c>
      <c r="J31" s="19"/>
      <c r="K31" s="9"/>
    </row>
    <row r="32" spans="1:11" s="4" customFormat="1" ht="24.75" customHeight="1" x14ac:dyDescent="0.3">
      <c r="A32" s="26">
        <v>28</v>
      </c>
      <c r="B32" s="13" t="s">
        <v>16</v>
      </c>
      <c r="C32" s="2" t="s">
        <v>18</v>
      </c>
      <c r="D32" s="2">
        <v>19610</v>
      </c>
      <c r="E32" s="47">
        <v>45350</v>
      </c>
      <c r="F32" s="7">
        <v>0.9003472222222223</v>
      </c>
      <c r="G32" s="2">
        <v>319149</v>
      </c>
      <c r="H32" s="20" t="s">
        <v>14</v>
      </c>
      <c r="I32" s="15">
        <v>1762259.74</v>
      </c>
      <c r="J32" s="19"/>
      <c r="K32" s="9"/>
    </row>
    <row r="33" spans="1:11" s="4" customFormat="1" ht="24.75" customHeight="1" x14ac:dyDescent="0.3">
      <c r="A33" s="26">
        <v>29</v>
      </c>
      <c r="B33" s="13" t="s">
        <v>16</v>
      </c>
      <c r="C33" s="2" t="s">
        <v>18</v>
      </c>
      <c r="D33" s="2">
        <v>19613</v>
      </c>
      <c r="E33" s="47">
        <v>45350</v>
      </c>
      <c r="F33" s="42" t="s">
        <v>23</v>
      </c>
      <c r="G33" s="2">
        <v>319148</v>
      </c>
      <c r="H33" s="20" t="s">
        <v>14</v>
      </c>
      <c r="I33" s="15">
        <v>2545265.19</v>
      </c>
      <c r="J33" s="19"/>
      <c r="K33" s="9"/>
    </row>
    <row r="34" spans="1:11" ht="27" customHeight="1" x14ac:dyDescent="0.3">
      <c r="A34" s="26">
        <v>30</v>
      </c>
      <c r="B34" s="13" t="s">
        <v>16</v>
      </c>
      <c r="C34" s="2" t="s">
        <v>18</v>
      </c>
      <c r="D34" s="2">
        <v>19614</v>
      </c>
      <c r="E34" s="47">
        <v>45350</v>
      </c>
      <c r="F34" s="7">
        <v>0.91947916666666663</v>
      </c>
      <c r="G34" s="2">
        <v>319115</v>
      </c>
      <c r="H34" s="20" t="s">
        <v>14</v>
      </c>
      <c r="I34" s="21">
        <v>4148979.77</v>
      </c>
      <c r="J34" s="10"/>
    </row>
    <row r="35" spans="1:11" x14ac:dyDescent="0.3">
      <c r="B35" s="18"/>
      <c r="C35" s="3"/>
      <c r="D35" s="3"/>
      <c r="E35" s="11"/>
      <c r="F35" s="10"/>
      <c r="G35" s="3"/>
      <c r="H35" s="5" t="s">
        <v>12</v>
      </c>
      <c r="I35" s="27">
        <f>SUM(I5:I34)</f>
        <v>262712372.34999999</v>
      </c>
      <c r="J35" s="10"/>
    </row>
    <row r="36" spans="1:11" x14ac:dyDescent="0.3">
      <c r="B36" s="18"/>
      <c r="C36" s="3"/>
      <c r="D36" s="5"/>
      <c r="E36" s="11"/>
      <c r="F36" s="10"/>
      <c r="G36" s="3"/>
      <c r="I36" s="14"/>
      <c r="J36" s="14"/>
    </row>
    <row r="37" spans="1:11" ht="15.6" x14ac:dyDescent="0.3">
      <c r="B37" s="18"/>
      <c r="C37" s="54" t="s">
        <v>32</v>
      </c>
      <c r="D37" s="54"/>
      <c r="E37" s="54"/>
      <c r="F37" s="54"/>
      <c r="G37" s="54"/>
      <c r="H37" s="54"/>
    </row>
    <row r="38" spans="1:11" s="31" customFormat="1" ht="39.9" customHeight="1" x14ac:dyDescent="0.3">
      <c r="B38" s="32"/>
      <c r="C38" s="52" t="s">
        <v>15</v>
      </c>
      <c r="D38" s="35" t="s">
        <v>7</v>
      </c>
      <c r="E38" s="35" t="s">
        <v>13</v>
      </c>
      <c r="F38" s="35" t="s">
        <v>10</v>
      </c>
      <c r="G38" s="35" t="s">
        <v>8</v>
      </c>
      <c r="H38" s="36" t="s">
        <v>11</v>
      </c>
    </row>
    <row r="39" spans="1:11" s="33" customFormat="1" ht="28.8" customHeight="1" x14ac:dyDescent="0.3">
      <c r="B39" s="34"/>
      <c r="C39" s="53"/>
      <c r="D39" s="37">
        <v>6215506.3300000001</v>
      </c>
      <c r="E39" s="38">
        <v>4.9638</v>
      </c>
      <c r="F39" s="37">
        <f>D39*E39</f>
        <v>30852530.320854001</v>
      </c>
      <c r="G39" s="37">
        <f>I5+I7+I8+I9+I10+I11+I12+I13+I14+I15+I16+I20+I21+I22+I23+I24+I25+I26+I27+I28+I29+I30+I31+I32+I33+I34</f>
        <v>206187674.11000004</v>
      </c>
      <c r="H39" s="37">
        <f>G39/F39*100</f>
        <v>668.30069354354578</v>
      </c>
    </row>
    <row r="40" spans="1:11" ht="39.9" customHeight="1" x14ac:dyDescent="0.3">
      <c r="C40" s="12"/>
      <c r="D40" s="12"/>
      <c r="E40" s="12"/>
      <c r="F40" s="12"/>
      <c r="G40" s="41"/>
      <c r="H40" s="12"/>
    </row>
    <row r="41" spans="1:11" ht="15.6" x14ac:dyDescent="0.3">
      <c r="C41" s="54" t="s">
        <v>33</v>
      </c>
      <c r="D41" s="54"/>
      <c r="E41" s="54"/>
      <c r="F41" s="54"/>
      <c r="G41" s="54"/>
      <c r="H41" s="54"/>
    </row>
    <row r="42" spans="1:11" s="17" customFormat="1" ht="39.9" customHeight="1" x14ac:dyDescent="0.3">
      <c r="B42" s="16"/>
      <c r="C42" s="52" t="s">
        <v>19</v>
      </c>
      <c r="D42" s="35" t="s">
        <v>7</v>
      </c>
      <c r="E42" s="35" t="s">
        <v>13</v>
      </c>
      <c r="F42" s="35" t="s">
        <v>10</v>
      </c>
      <c r="G42" s="35" t="s">
        <v>8</v>
      </c>
      <c r="H42" s="35" t="s">
        <v>11</v>
      </c>
    </row>
    <row r="43" spans="1:11" s="4" customFormat="1" x14ac:dyDescent="0.3">
      <c r="B43" s="3"/>
      <c r="C43" s="53"/>
      <c r="D43" s="37">
        <v>6215506.3300000001</v>
      </c>
      <c r="E43" s="38">
        <v>4.9638</v>
      </c>
      <c r="F43" s="37">
        <f>D43*E43</f>
        <v>30852530.320854001</v>
      </c>
      <c r="G43" s="37">
        <f>I6+I17+I19</f>
        <v>47174843.260000005</v>
      </c>
      <c r="H43" s="37">
        <f>G43/F43*100</f>
        <v>152.90429267680955</v>
      </c>
    </row>
    <row r="44" spans="1:11" ht="39.9" customHeight="1" x14ac:dyDescent="0.3">
      <c r="C44" s="12"/>
      <c r="D44" s="12"/>
      <c r="E44" s="12"/>
      <c r="F44" s="12"/>
      <c r="G44" s="41"/>
      <c r="H44" s="12"/>
    </row>
    <row r="45" spans="1:11" ht="15.6" x14ac:dyDescent="0.3">
      <c r="C45" s="54" t="s">
        <v>34</v>
      </c>
      <c r="D45" s="54"/>
      <c r="E45" s="54"/>
      <c r="F45" s="54"/>
      <c r="G45" s="54"/>
      <c r="H45" s="54"/>
    </row>
    <row r="46" spans="1:11" s="4" customFormat="1" ht="39.9" customHeight="1" x14ac:dyDescent="0.3">
      <c r="B46" s="3"/>
      <c r="C46" s="52" t="s">
        <v>21</v>
      </c>
      <c r="D46" s="35" t="s">
        <v>7</v>
      </c>
      <c r="E46" s="35" t="s">
        <v>13</v>
      </c>
      <c r="F46" s="35" t="s">
        <v>10</v>
      </c>
      <c r="G46" s="35" t="s">
        <v>8</v>
      </c>
      <c r="H46" s="35" t="s">
        <v>11</v>
      </c>
    </row>
    <row r="47" spans="1:11" s="4" customFormat="1" x14ac:dyDescent="0.3">
      <c r="B47" s="3"/>
      <c r="C47" s="53"/>
      <c r="D47" s="37">
        <v>6215506.3300000001</v>
      </c>
      <c r="E47" s="38">
        <v>4.9638</v>
      </c>
      <c r="F47" s="37">
        <f>D47*E47</f>
        <v>30852530.320854001</v>
      </c>
      <c r="G47" s="37">
        <f>I18</f>
        <v>9349854.9800000004</v>
      </c>
      <c r="H47" s="37">
        <f>G47/F47*100</f>
        <v>30.30498595338937</v>
      </c>
    </row>
    <row r="48" spans="1:11" x14ac:dyDescent="0.3">
      <c r="F48" s="1"/>
      <c r="G48" s="10"/>
    </row>
    <row r="49" spans="3:7" x14ac:dyDescent="0.3">
      <c r="C49" s="14"/>
      <c r="F49" s="1"/>
      <c r="G49" s="10"/>
    </row>
    <row r="50" spans="3:7" x14ac:dyDescent="0.3">
      <c r="C50" s="43" t="s">
        <v>31</v>
      </c>
      <c r="D50" s="43">
        <v>31077531.66</v>
      </c>
      <c r="E50" s="44" t="s">
        <v>24</v>
      </c>
      <c r="F50" s="3"/>
      <c r="G50" s="27"/>
    </row>
    <row r="51" spans="3:7" x14ac:dyDescent="0.3">
      <c r="C51" s="45" t="s">
        <v>25</v>
      </c>
      <c r="D51" s="43">
        <f>D50*4.9638</f>
        <v>154262651.65390801</v>
      </c>
      <c r="E51" s="44" t="s">
        <v>26</v>
      </c>
      <c r="F51" s="3"/>
      <c r="G51" s="28"/>
    </row>
    <row r="52" spans="3:7" x14ac:dyDescent="0.3">
      <c r="C52" s="45" t="s">
        <v>27</v>
      </c>
      <c r="D52" s="43">
        <f>I35</f>
        <v>262712372.34999999</v>
      </c>
      <c r="E52" s="44" t="s">
        <v>26</v>
      </c>
      <c r="F52" s="1"/>
      <c r="G52" s="40"/>
    </row>
    <row r="53" spans="3:7" x14ac:dyDescent="0.3">
      <c r="C53" s="45" t="s">
        <v>28</v>
      </c>
      <c r="D53" s="43">
        <f>D52/D51*100</f>
        <v>170.3019943799498</v>
      </c>
      <c r="E53" s="46" t="s">
        <v>11</v>
      </c>
      <c r="F53" s="1"/>
      <c r="G53" s="40"/>
    </row>
    <row r="54" spans="3:7" x14ac:dyDescent="0.3">
      <c r="F54" s="27"/>
    </row>
    <row r="55" spans="3:7" x14ac:dyDescent="0.3">
      <c r="F55" s="28"/>
    </row>
    <row r="57" spans="3:7" x14ac:dyDescent="0.3">
      <c r="F57" s="29"/>
    </row>
  </sheetData>
  <autoFilter ref="B4:I35" xr:uid="{00000000-0009-0000-0000-000000000000}">
    <filterColumn colId="3" showButton="0"/>
  </autoFilter>
  <mergeCells count="8">
    <mergeCell ref="C1:G1"/>
    <mergeCell ref="C2:E2"/>
    <mergeCell ref="C46:C47"/>
    <mergeCell ref="C37:H37"/>
    <mergeCell ref="C41:H41"/>
    <mergeCell ref="C45:H45"/>
    <mergeCell ref="C38:C39"/>
    <mergeCell ref="C42:C43"/>
  </mergeCells>
  <phoneticPr fontId="8" type="noConversion"/>
  <pageMargins left="0.25" right="0.25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Vali</cp:lastModifiedBy>
  <cp:lastPrinted>2024-10-25T09:57:51Z</cp:lastPrinted>
  <dcterms:created xsi:type="dcterms:W3CDTF">2015-06-05T18:17:20Z</dcterms:created>
  <dcterms:modified xsi:type="dcterms:W3CDTF">2024-10-25T09:58:14Z</dcterms:modified>
</cp:coreProperties>
</file>